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BC Enrichment Project\"/>
    </mc:Choice>
  </mc:AlternateContent>
  <bookViews>
    <workbookView xWindow="0" yWindow="0" windowWidth="21270" windowHeight="10095" activeTab="6"/>
  </bookViews>
  <sheets>
    <sheet name="PJ" sheetId="1" r:id="rId1"/>
    <sheet name="SJ" sheetId="2" r:id="rId2"/>
    <sheet name="CRJ" sheetId="3" r:id="rId3"/>
    <sheet name="CPJ" sheetId="4" r:id="rId4"/>
    <sheet name="PC" sheetId="5" r:id="rId5"/>
    <sheet name="BankRec" sheetId="6" r:id="rId6"/>
    <sheet name="TB" sheetId="7" r:id="rId7"/>
  </sheets>
  <calcPr calcId="152511"/>
</workbook>
</file>

<file path=xl/calcChain.xml><?xml version="1.0" encoding="utf-8"?>
<calcChain xmlns="http://schemas.openxmlformats.org/spreadsheetml/2006/main">
  <c r="D52" i="7" l="1"/>
  <c r="J23" i="4" l="1"/>
  <c r="J22" i="4"/>
  <c r="J18" i="4"/>
  <c r="J7" i="4"/>
  <c r="J8" i="4"/>
  <c r="J9" i="4"/>
  <c r="J10" i="4"/>
  <c r="J11" i="4"/>
  <c r="J12" i="4"/>
  <c r="J13" i="4"/>
  <c r="J14" i="4"/>
  <c r="J15" i="4"/>
  <c r="J16" i="4"/>
  <c r="J6" i="4"/>
  <c r="J5" i="4"/>
  <c r="L5" i="3"/>
  <c r="L6" i="3"/>
  <c r="L7" i="3"/>
  <c r="L8" i="3"/>
  <c r="L9" i="3"/>
  <c r="L10" i="3"/>
  <c r="L11" i="3"/>
  <c r="L12" i="3"/>
  <c r="L4" i="3"/>
  <c r="F6" i="2"/>
  <c r="F5" i="2"/>
  <c r="F4" i="2"/>
  <c r="F11" i="1"/>
  <c r="F10" i="1"/>
  <c r="F9" i="1"/>
  <c r="F8" i="1"/>
  <c r="F6" i="1"/>
  <c r="D12" i="5" l="1"/>
  <c r="C42" i="7"/>
  <c r="D42" i="7"/>
  <c r="B15" i="6"/>
  <c r="B8" i="6"/>
  <c r="B10" i="6"/>
  <c r="D6" i="5"/>
  <c r="D7" i="5"/>
  <c r="D8" i="5"/>
  <c r="D9" i="5"/>
  <c r="D10" i="5"/>
  <c r="D11" i="5"/>
  <c r="E16" i="5"/>
  <c r="F16" i="5"/>
  <c r="G16" i="5"/>
  <c r="I16" i="5"/>
  <c r="K16" i="5"/>
  <c r="E24" i="4"/>
  <c r="F24" i="4"/>
  <c r="H24" i="4"/>
  <c r="I24" i="4"/>
  <c r="J24" i="4"/>
  <c r="E13" i="3"/>
  <c r="F13" i="3"/>
  <c r="G13" i="3"/>
  <c r="H13" i="3"/>
  <c r="I13" i="3"/>
  <c r="J13" i="3"/>
  <c r="K13" i="3"/>
  <c r="L13" i="3"/>
  <c r="F7" i="2"/>
  <c r="G7" i="2"/>
  <c r="H7" i="2"/>
  <c r="I7" i="2"/>
  <c r="J7" i="2"/>
  <c r="F12" i="1"/>
  <c r="G12" i="1"/>
  <c r="H12" i="1"/>
  <c r="I12" i="1"/>
  <c r="M12" i="1"/>
  <c r="D16" i="5" l="1"/>
  <c r="D19" i="5" s="1"/>
  <c r="D17" i="5"/>
</calcChain>
</file>

<file path=xl/sharedStrings.xml><?xml version="1.0" encoding="utf-8"?>
<sst xmlns="http://schemas.openxmlformats.org/spreadsheetml/2006/main" count="263" uniqueCount="189">
  <si>
    <t>PURCHASE  JOURNAL</t>
  </si>
  <si>
    <t>PJ 4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</si>
  <si>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</si>
  <si>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</si>
  <si>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</si>
  <si>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</si>
  <si>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</si>
  <si>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</si>
  <si>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</si>
  <si>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</si>
  <si>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</si>
  <si>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</si>
  <si>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</si>
  <si>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</si>
  <si>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</si>
  <si>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</si>
  <si>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</si>
  <si>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</si>
  <si>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May    2</t>
  </si>
  <si>
    <t>Major Office Supplies</t>
  </si>
  <si>
    <t>n/30</t>
  </si>
  <si>
    <t>Office Suppl Exp</t>
  </si>
  <si>
    <t>Whse Suppl Exp</t>
  </si>
  <si>
    <t xml:space="preserve">          4</t>
  </si>
  <si>
    <t>Reynolds Paper</t>
  </si>
  <si>
    <t xml:space="preserve">          6</t>
  </si>
  <si>
    <t>Mitchell Advertising</t>
  </si>
  <si>
    <t>n/10</t>
  </si>
  <si>
    <t>Advertising Exp</t>
  </si>
  <si>
    <t xml:space="preserve">          8</t>
  </si>
  <si>
    <t>Rainbow Supplies</t>
  </si>
  <si>
    <t>1/10,n/30</t>
  </si>
  <si>
    <t xml:space="preserve">        10</t>
  </si>
  <si>
    <t>cn</t>
  </si>
  <si>
    <t>(201)</t>
  </si>
  <si>
    <t>(504)</t>
  </si>
  <si>
    <t>(505)</t>
  </si>
  <si>
    <t>(207)</t>
  </si>
  <si>
    <t>SALES JOURNAL</t>
  </si>
  <si>
    <t>SJ 4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</si>
  <si>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</si>
  <si>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</si>
  <si>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</si>
  <si>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</si>
  <si>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</si>
  <si>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</si>
  <si>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</si>
  <si>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May    5</t>
  </si>
  <si>
    <t>Edna Morton</t>
  </si>
  <si>
    <t>2/10,n/30</t>
  </si>
  <si>
    <t xml:space="preserve">          9</t>
  </si>
  <si>
    <t>9cn</t>
  </si>
  <si>
    <t xml:space="preserve">         14</t>
  </si>
  <si>
    <t>S. Miller</t>
  </si>
  <si>
    <t>(105)</t>
  </si>
  <si>
    <t>(401)</t>
  </si>
  <si>
    <t>(402)</t>
  </si>
  <si>
    <t>(206)</t>
  </si>
  <si>
    <t>(208)</t>
  </si>
  <si>
    <t>CASH RECEIPTS JOURNAL</t>
  </si>
  <si>
    <t>CRJ 4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</si>
  <si>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</si>
  <si>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</si>
  <si>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</si>
  <si>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</si>
  <si>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</si>
  <si>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</si>
  <si>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</si>
  <si>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</si>
  <si>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May    1</t>
  </si>
  <si>
    <t>Capital, Martin</t>
  </si>
  <si>
    <t>investment</t>
  </si>
  <si>
    <t>Capital, Corbett</t>
  </si>
  <si>
    <t xml:space="preserve">          1</t>
  </si>
  <si>
    <t>Mortgage Payable</t>
  </si>
  <si>
    <t>for new land, building</t>
  </si>
  <si>
    <t>Rental Revenue</t>
  </si>
  <si>
    <t>Clear-Vu Windows</t>
  </si>
  <si>
    <t>Jay-Mar Co.</t>
  </si>
  <si>
    <t>on invoice 8   -2%</t>
  </si>
  <si>
    <t xml:space="preserve">         15</t>
  </si>
  <si>
    <t>on invoice 9   -2%</t>
  </si>
  <si>
    <t xml:space="preserve">         16</t>
  </si>
  <si>
    <t>(Cash sales)</t>
  </si>
  <si>
    <t>--</t>
  </si>
  <si>
    <t xml:space="preserve">         23</t>
  </si>
  <si>
    <t>on invoice 10   -2%</t>
  </si>
  <si>
    <t xml:space="preserve">         31</t>
  </si>
  <si>
    <t>(406)</t>
  </si>
  <si>
    <t>(101)</t>
  </si>
  <si>
    <t>CASH PAYMENTS JOURNAL</t>
  </si>
  <si>
    <t>CPJ 4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</si>
  <si>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</si>
  <si>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</si>
  <si>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</si>
  <si>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</si>
  <si>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</si>
  <si>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</si>
  <si>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</si>
  <si>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Land</t>
  </si>
  <si>
    <t>Building</t>
  </si>
  <si>
    <t>Petty Cash Fund</t>
  </si>
  <si>
    <t>to establish</t>
  </si>
  <si>
    <t>on invoice 66</t>
  </si>
  <si>
    <t>Telephone Expense</t>
  </si>
  <si>
    <t>Utilities Expense</t>
  </si>
  <si>
    <t>electricity</t>
  </si>
  <si>
    <t>gas/heating</t>
  </si>
  <si>
    <t>Freight In</t>
  </si>
  <si>
    <t xml:space="preserve">         10</t>
  </si>
  <si>
    <t>Bank Charges Expense</t>
  </si>
  <si>
    <t>for April</t>
  </si>
  <si>
    <t xml:space="preserve">         12</t>
  </si>
  <si>
    <t>on invoice 167</t>
  </si>
  <si>
    <t>Coleman Industries</t>
  </si>
  <si>
    <t>on invoice 430</t>
  </si>
  <si>
    <t>on invoice 255</t>
  </si>
  <si>
    <t xml:space="preserve">         18</t>
  </si>
  <si>
    <t>on invoice 91</t>
  </si>
  <si>
    <t xml:space="preserve">         22</t>
  </si>
  <si>
    <t>PST Payable</t>
  </si>
  <si>
    <t>PST Commission Revenue</t>
  </si>
  <si>
    <t xml:space="preserve">         24</t>
  </si>
  <si>
    <t>Office Supplies Expense</t>
  </si>
  <si>
    <t>Postage Expense</t>
  </si>
  <si>
    <t>reimburse petty cash</t>
  </si>
  <si>
    <t>Miscellaneous Expense</t>
  </si>
  <si>
    <t>Cash Over or Short</t>
  </si>
  <si>
    <t>Delivery Expense</t>
  </si>
  <si>
    <t>(507)</t>
  </si>
  <si>
    <t>PETTY CASH SHEET</t>
  </si>
  <si>
    <t>Page #    1</t>
  </si>
  <si>
    <r>
      <t>Amount in Petty Cash Fund  ______</t>
    </r>
    <r>
      <rPr>
        <u/>
        <sz val="9"/>
        <rFont val="Arial"/>
        <family val="2"/>
      </rPr>
      <t>50.00</t>
    </r>
    <r>
      <rPr>
        <sz val="9"/>
        <rFont val="Arial"/>
      </rPr>
      <t>______</t>
    </r>
  </si>
  <si>
    <t>DISTRIBUTION OF PAYMENTS</t>
  </si>
  <si>
    <t>Explanation</t>
  </si>
  <si>
    <t>Vo.
#</t>
  </si>
  <si>
    <t>Amount
Paid Out</t>
  </si>
  <si>
    <t>Office
Supplies</t>
  </si>
  <si>
    <t>Postage</t>
  </si>
  <si>
    <t>Whse
Supplies</t>
  </si>
  <si>
    <t>Misc.
Expense</t>
  </si>
  <si>
    <t>Other
Accounts</t>
  </si>
  <si>
    <t>May  6</t>
  </si>
  <si>
    <t>postage</t>
  </si>
  <si>
    <t>pens, pencils</t>
  </si>
  <si>
    <t>courier</t>
  </si>
  <si>
    <t xml:space="preserve">        18</t>
  </si>
  <si>
    <t>coffee, cream, sugar</t>
  </si>
  <si>
    <t xml:space="preserve">        24</t>
  </si>
  <si>
    <t>cash short</t>
  </si>
  <si>
    <t>Cash Over/Short</t>
  </si>
  <si>
    <t>Total paid out</t>
  </si>
  <si>
    <t>Cash on hand</t>
  </si>
  <si>
    <t>Reimbursement for</t>
  </si>
  <si>
    <t>Cheque #   56</t>
  </si>
  <si>
    <t>Bank Reconciliation</t>
  </si>
  <si>
    <r>
      <t xml:space="preserve">for </t>
    </r>
    <r>
      <rPr>
        <b/>
        <sz val="10"/>
        <rFont val="Arial"/>
        <family val="2"/>
      </rPr>
      <t>April, 20--</t>
    </r>
  </si>
  <si>
    <t>Bank Statement Balance, Apr 30, 20--</t>
  </si>
  <si>
    <t>add Outstanding Deposit</t>
  </si>
  <si>
    <t xml:space="preserve">less Outstanding Cheque #43 </t>
  </si>
  <si>
    <t>Adjusted Balance</t>
  </si>
  <si>
    <t>Bank Balance in GL, April 30, 20--</t>
  </si>
  <si>
    <t>less Bank Charges</t>
  </si>
  <si>
    <t>KBC Decorating Company</t>
  </si>
  <si>
    <t>Trial Balance</t>
  </si>
  <si>
    <t>May 31, 20--</t>
  </si>
  <si>
    <t>Bank</t>
  </si>
  <si>
    <t>Accounts Receivable Control</t>
  </si>
  <si>
    <t>Insurance Prepaid</t>
  </si>
  <si>
    <t>Furniture &amp; Equipment</t>
  </si>
  <si>
    <t>Vehicles</t>
  </si>
  <si>
    <t>Tools &amp; Equipment</t>
  </si>
  <si>
    <t>Accounts Payable Control</t>
  </si>
  <si>
    <t>GST Payable</t>
  </si>
  <si>
    <t>Capital, Henri Martin</t>
  </si>
  <si>
    <t>Capital, Wes Corbett</t>
  </si>
  <si>
    <t>Sales Paint &amp; Supplies</t>
  </si>
  <si>
    <t>Sales Wallpaper</t>
  </si>
  <si>
    <t>Sales Discounts</t>
  </si>
  <si>
    <t>Purchases Paint &amp; Supplies</t>
  </si>
  <si>
    <t>Purchases Wallpaper</t>
  </si>
  <si>
    <t>Purchase Discounts</t>
  </si>
  <si>
    <t>Advertising Expense</t>
  </si>
  <si>
    <t>Donation Expense</t>
  </si>
  <si>
    <t>Rent Expense</t>
  </si>
  <si>
    <t>Warehouse Supplies Expense</t>
  </si>
  <si>
    <t>Schedule of Accounts Receivable</t>
  </si>
  <si>
    <t>Schedule of Accounts Payable</t>
  </si>
  <si>
    <t>Reynolds Paper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</si>
</sst>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2" xfId="1" applyFill="1" applyBorder="1"/>
    <xf numFmtId="43" fontId="1" fillId="0" borderId="3" xfId="1" applyFill="1" applyBorder="1"/>
    <xf numFmtId="43" fontId="1" fillId="0" borderId="1" xfId="1" applyFill="1" applyBorder="1"/>
    <xf numFmtId="43" fontId="1" fillId="0" borderId="1" xfId="1" applyFont="1" applyFill="1" applyBorder="1"/>
    <xf numFmtId="0" fontId="2" fillId="0" borderId="0" xfId="0" applyFont="1"/>
    <xf numFmtId="43" fontId="1" fillId="0" borderId="4" xfId="1" applyFill="1" applyBorder="1"/>
    <xf numFmtId="43" fontId="1" fillId="0" borderId="5" xfId="1" applyFill="1" applyBorder="1"/>
    <xf numFmtId="0" fontId="6" fillId="0" borderId="1" xfId="0" quotePrefix="1" applyFont="1" applyFill="1" applyBorder="1" applyAlignment="1">
      <alignment horizontal="center"/>
    </xf>
    <xf numFmtId="43" fontId="1" fillId="0" borderId="6" xfId="1" applyFill="1" applyBorder="1"/>
    <xf numFmtId="43" fontId="1" fillId="0" borderId="7" xfId="1" applyFill="1" applyBorder="1"/>
    <xf numFmtId="43" fontId="1" fillId="0" borderId="6" xfId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8" xfId="1" applyFill="1" applyBorder="1"/>
    <xf numFmtId="0" fontId="2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6" fillId="0" borderId="9" xfId="0" quotePrefix="1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8" xfId="0" applyNumberFormat="1" applyFont="1" applyFill="1" applyBorder="1"/>
    <xf numFmtId="43" fontId="7" fillId="0" borderId="4" xfId="1" applyFont="1" applyFill="1" applyBorder="1"/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65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43" fontId="7" fillId="0" borderId="8" xfId="1" applyFont="1" applyFill="1" applyBorder="1"/>
    <xf numFmtId="43" fontId="7" fillId="0" borderId="9" xfId="1" applyFont="1" applyFill="1" applyBorder="1"/>
    <xf numFmtId="43" fontId="6" fillId="0" borderId="9" xfId="1" quotePrefix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43" fontId="1" fillId="0" borderId="15" xfId="1" applyFill="1" applyBorder="1"/>
    <xf numFmtId="43" fontId="1" fillId="0" borderId="16" xfId="1" applyFill="1" applyBorder="1"/>
    <xf numFmtId="43" fontId="1" fillId="0" borderId="14" xfId="1" applyFill="1" applyBorder="1"/>
    <xf numFmtId="43" fontId="1" fillId="0" borderId="17" xfId="1" applyFill="1" applyBorder="1"/>
    <xf numFmtId="43" fontId="1" fillId="0" borderId="18" xfId="1" applyFill="1" applyBorder="1"/>
    <xf numFmtId="43" fontId="1" fillId="0" borderId="19" xfId="1" applyFill="1" applyBorder="1"/>
    <xf numFmtId="43" fontId="1" fillId="0" borderId="20" xfId="1" applyFill="1" applyBorder="1"/>
    <xf numFmtId="43" fontId="1" fillId="0" borderId="21" xfId="1" applyFill="1" applyBorder="1"/>
    <xf numFmtId="43" fontId="1" fillId="0" borderId="22" xfId="1" applyFill="1" applyBorder="1"/>
    <xf numFmtId="43" fontId="1" fillId="0" borderId="23" xfId="1" applyFill="1" applyBorder="1"/>
    <xf numFmtId="0" fontId="0" fillId="0" borderId="0" xfId="0" applyFill="1" applyAlignment="1">
      <alignment horizontal="left" indent="1"/>
    </xf>
    <xf numFmtId="0" fontId="0" fillId="0" borderId="24" xfId="0" applyFill="1" applyBorder="1"/>
    <xf numFmtId="0" fontId="3" fillId="0" borderId="0" xfId="0" applyFont="1"/>
    <xf numFmtId="0" fontId="2" fillId="0" borderId="14" xfId="0" quotePrefix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3" fontId="0" fillId="0" borderId="0" xfId="1" applyFont="1" applyBorder="1"/>
    <xf numFmtId="0" fontId="0" fillId="0" borderId="0" xfId="0" applyFill="1" applyBorder="1"/>
    <xf numFmtId="43" fontId="0" fillId="0" borderId="24" xfId="1" applyFont="1" applyBorder="1"/>
    <xf numFmtId="44" fontId="0" fillId="0" borderId="0" xfId="2" applyFont="1" applyBorder="1"/>
    <xf numFmtId="44" fontId="0" fillId="0" borderId="22" xfId="2" applyFont="1" applyBorder="1"/>
    <xf numFmtId="0" fontId="0" fillId="0" borderId="0" xfId="0" applyAlignment="1">
      <alignment horizontal="center"/>
    </xf>
    <xf numFmtId="43" fontId="1" fillId="0" borderId="22" xfId="1" applyBorder="1"/>
    <xf numFmtId="0" fontId="0" fillId="0" borderId="0" xfId="0" quotePrefix="1"/>
    <xf numFmtId="0" fontId="3" fillId="0" borderId="0" xfId="0" applyFont="1" applyFill="1" applyAlignment="1">
      <alignment horizontal="right"/>
    </xf>
    <xf numFmtId="164" fontId="0" fillId="0" borderId="0" xfId="0" applyNumberFormat="1"/>
    <xf numFmtId="43" fontId="7" fillId="0" borderId="31" xfId="1" applyFont="1" applyFill="1" applyBorder="1"/>
    <xf numFmtId="43" fontId="1" fillId="0" borderId="32" xfId="1" applyFill="1" applyBorder="1"/>
    <xf numFmtId="0" fontId="3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3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9" sqref="M9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9" width="9.28515625" bestFit="1" customWidth="1"/>
    <col min="10" max="10" width="9.28515625" hidden="1" customWidth="1"/>
    <col min="11" max="11" width="17.28515625" customWidth="1"/>
    <col min="12" max="12" width="4" customWidth="1"/>
    <col min="13" max="13" width="9.28515625" bestFit="1" customWidth="1"/>
  </cols>
  <sheetData>
    <row r="1" spans="1:13" ht="19.5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84" t="s">
        <v>1</v>
      </c>
    </row>
    <row r="2" spans="1:13" x14ac:dyDescent="0.2">
      <c r="A2" s="93" t="s">
        <v>2</v>
      </c>
      <c r="B2" s="94"/>
      <c r="C2" s="94"/>
      <c r="D2" s="94"/>
      <c r="E2" s="94"/>
      <c r="F2" s="95"/>
      <c r="G2" s="96" t="s">
        <v>3</v>
      </c>
      <c r="H2" s="94"/>
      <c r="I2" s="94"/>
      <c r="J2" s="94"/>
      <c r="K2" s="94"/>
      <c r="L2" s="94"/>
      <c r="M2" s="95"/>
    </row>
    <row r="3" spans="1:13" ht="12.75" customHeight="1" x14ac:dyDescent="0.2">
      <c r="A3" s="91" t="s">
        <v>4</v>
      </c>
      <c r="B3" s="97" t="s">
        <v>5</v>
      </c>
      <c r="C3" s="91" t="s">
        <v>6</v>
      </c>
      <c r="D3" s="97" t="s">
        <v>7</v>
      </c>
      <c r="E3" s="97" t="s">
        <v>8</v>
      </c>
      <c r="F3" s="99" t="s">
        <v>9</v>
      </c>
      <c r="G3" s="89" t="s">
        <v>10</v>
      </c>
      <c r="H3" s="91" t="s">
        <v>11</v>
      </c>
      <c r="I3" s="91" t="s">
        <v>12</v>
      </c>
      <c r="J3" s="99"/>
      <c r="K3" s="95" t="s">
        <v>13</v>
      </c>
      <c r="L3" s="101"/>
      <c r="M3" s="101"/>
    </row>
    <row r="4" spans="1:13" ht="24.75" customHeight="1" x14ac:dyDescent="0.2">
      <c r="A4" s="92"/>
      <c r="B4" s="98"/>
      <c r="C4" s="92"/>
      <c r="D4" s="98"/>
      <c r="E4" s="98"/>
      <c r="F4" s="100"/>
      <c r="G4" s="90"/>
      <c r="H4" s="92"/>
      <c r="I4" s="92"/>
      <c r="J4" s="100"/>
      <c r="K4" s="3" t="s">
        <v>14</v>
      </c>
      <c r="L4" s="3" t="s">
        <v>15</v>
      </c>
      <c r="M4" s="3" t="s">
        <v>16</v>
      </c>
    </row>
    <row r="5" spans="1:13" x14ac:dyDescent="0.2">
      <c r="A5" s="25" t="s">
        <v>17</v>
      </c>
      <c r="B5" s="5"/>
      <c r="C5" s="5"/>
      <c r="D5" s="5"/>
      <c r="E5" s="5"/>
      <c r="F5" s="6"/>
      <c r="G5" s="7"/>
      <c r="H5" s="5"/>
      <c r="I5" s="5"/>
      <c r="J5" s="5"/>
      <c r="K5" s="5"/>
      <c r="L5" s="5"/>
      <c r="M5" s="5"/>
    </row>
    <row r="6" spans="1:13" x14ac:dyDescent="0.2">
      <c r="A6" s="8" t="s">
        <v>18</v>
      </c>
      <c r="B6" s="5" t="s">
        <v>19</v>
      </c>
      <c r="C6" s="9">
        <v>203</v>
      </c>
      <c r="D6" s="9" t="s">
        <v>20</v>
      </c>
      <c r="E6" s="10">
        <v>251</v>
      </c>
      <c r="F6" s="11">
        <f>SUM(G6:I6)+M6+M7</f>
        <v>0</v>
      </c>
      <c r="G6" s="12"/>
      <c r="H6" s="13"/>
      <c r="I6" s="13"/>
      <c r="J6" s="13"/>
      <c r="K6" s="14" t="s">
        <v>21</v>
      </c>
      <c r="L6" s="15">
        <v>541</v>
      </c>
      <c r="M6" s="13"/>
    </row>
    <row r="7" spans="1:13" x14ac:dyDescent="0.2">
      <c r="A7" s="8"/>
      <c r="B7" s="5"/>
      <c r="C7" s="9"/>
      <c r="D7" s="9"/>
      <c r="E7" s="10"/>
      <c r="F7" s="11"/>
      <c r="G7" s="12"/>
      <c r="H7" s="13"/>
      <c r="I7" s="13"/>
      <c r="J7" s="13"/>
      <c r="K7" s="14" t="s">
        <v>22</v>
      </c>
      <c r="L7" s="22">
        <v>546</v>
      </c>
      <c r="M7" s="13"/>
    </row>
    <row r="8" spans="1:13" x14ac:dyDescent="0.2">
      <c r="A8" s="8" t="s">
        <v>23</v>
      </c>
      <c r="B8" s="5" t="s">
        <v>24</v>
      </c>
      <c r="C8" s="9">
        <v>153</v>
      </c>
      <c r="D8" s="9" t="s">
        <v>20</v>
      </c>
      <c r="E8" s="10">
        <v>254</v>
      </c>
      <c r="F8" s="11">
        <f>SUM(G8:I8)+M8</f>
        <v>0</v>
      </c>
      <c r="G8" s="12"/>
      <c r="H8" s="13"/>
      <c r="I8" s="13"/>
      <c r="J8" s="13"/>
      <c r="K8" s="14"/>
      <c r="L8" s="22"/>
      <c r="M8" s="13"/>
    </row>
    <row r="9" spans="1:13" x14ac:dyDescent="0.2">
      <c r="A9" s="8" t="s">
        <v>25</v>
      </c>
      <c r="B9" s="5" t="s">
        <v>26</v>
      </c>
      <c r="C9" s="9">
        <v>255</v>
      </c>
      <c r="D9" s="9" t="s">
        <v>27</v>
      </c>
      <c r="E9" s="10">
        <v>252</v>
      </c>
      <c r="F9" s="11">
        <f>SUM(G9:I9)+M9</f>
        <v>0</v>
      </c>
      <c r="G9" s="12"/>
      <c r="H9" s="13"/>
      <c r="I9" s="13"/>
      <c r="J9" s="13"/>
      <c r="K9" s="14" t="s">
        <v>28</v>
      </c>
      <c r="L9" s="22">
        <v>531</v>
      </c>
      <c r="M9" s="13"/>
    </row>
    <row r="10" spans="1:13" x14ac:dyDescent="0.2">
      <c r="A10" s="8" t="s">
        <v>29</v>
      </c>
      <c r="B10" s="5" t="s">
        <v>30</v>
      </c>
      <c r="C10" s="9">
        <v>91</v>
      </c>
      <c r="D10" s="9" t="s">
        <v>31</v>
      </c>
      <c r="E10" s="10">
        <v>253</v>
      </c>
      <c r="F10" s="11">
        <f>SUM(G10:I10)+M10</f>
        <v>0</v>
      </c>
      <c r="G10" s="12"/>
      <c r="H10" s="13"/>
      <c r="I10" s="13"/>
      <c r="J10" s="13"/>
      <c r="K10" s="13"/>
      <c r="L10" s="5"/>
      <c r="M10" s="13"/>
    </row>
    <row r="11" spans="1:13" ht="13.5" thickBot="1" x14ac:dyDescent="0.25">
      <c r="A11" s="8" t="s">
        <v>32</v>
      </c>
      <c r="B11" s="5" t="s">
        <v>30</v>
      </c>
      <c r="C11" s="9" t="s">
        <v>33</v>
      </c>
      <c r="D11" s="9"/>
      <c r="E11" s="10">
        <v>253</v>
      </c>
      <c r="F11" s="11">
        <f>SUM(G11:I11)+M11</f>
        <v>0</v>
      </c>
      <c r="G11" s="20"/>
      <c r="H11" s="19"/>
      <c r="I11" s="19"/>
      <c r="J11" s="19"/>
      <c r="K11" s="21"/>
      <c r="L11" s="19"/>
      <c r="M11" s="13"/>
    </row>
    <row r="12" spans="1:13" ht="13.5" thickBot="1" x14ac:dyDescent="0.25">
      <c r="A12" s="4"/>
      <c r="B12" s="5"/>
      <c r="C12" s="5"/>
      <c r="D12" s="5"/>
      <c r="E12" s="5"/>
      <c r="F12" s="17">
        <f>SUM(F6:F11)</f>
        <v>0</v>
      </c>
      <c r="G12" s="17">
        <f>SUM(G6:G11)</f>
        <v>0</v>
      </c>
      <c r="H12" s="17">
        <f>SUM(H6:H11)</f>
        <v>0</v>
      </c>
      <c r="I12" s="17">
        <f>SUM(I6:I11)</f>
        <v>0</v>
      </c>
      <c r="J12" s="17"/>
      <c r="K12" s="17"/>
      <c r="L12" s="17"/>
      <c r="M12" s="24">
        <f>SUM(M6:M11)</f>
        <v>0</v>
      </c>
    </row>
    <row r="13" spans="1:13" ht="13.5" thickTop="1" x14ac:dyDescent="0.2">
      <c r="A13" s="4"/>
      <c r="B13" s="5"/>
      <c r="C13" s="5"/>
      <c r="D13" s="5"/>
      <c r="E13" s="5"/>
      <c r="F13" s="18" t="s">
        <v>34</v>
      </c>
      <c r="G13" s="18" t="s">
        <v>35</v>
      </c>
      <c r="H13" s="18" t="s">
        <v>36</v>
      </c>
      <c r="I13" s="18" t="s">
        <v>37</v>
      </c>
      <c r="J13" s="5"/>
      <c r="K13" s="5"/>
      <c r="L13" s="5"/>
      <c r="M13" s="5"/>
    </row>
    <row r="14" spans="1:13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mergeCells count="13">
    <mergeCell ref="G3:G4"/>
    <mergeCell ref="H3:H4"/>
    <mergeCell ref="I3:I4"/>
    <mergeCell ref="A2:F2"/>
    <mergeCell ref="G2:M2"/>
    <mergeCell ref="A3:A4"/>
    <mergeCell ref="B3:B4"/>
    <mergeCell ref="C3:C4"/>
    <mergeCell ref="D3:D4"/>
    <mergeCell ref="J3:J4"/>
    <mergeCell ref="K3:M3"/>
    <mergeCell ref="E3:E4"/>
    <mergeCell ref="F3:F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4" sqref="G4:J6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21.75" customHeight="1" x14ac:dyDescent="0.2">
      <c r="A1" s="1"/>
      <c r="B1" s="1"/>
      <c r="C1" s="1"/>
      <c r="D1" s="2" t="s">
        <v>38</v>
      </c>
      <c r="E1" s="1"/>
      <c r="F1" s="1"/>
      <c r="G1" s="1"/>
      <c r="H1" s="1"/>
      <c r="I1" s="1"/>
      <c r="J1" s="84" t="s">
        <v>39</v>
      </c>
    </row>
    <row r="2" spans="1:10" ht="48" x14ac:dyDescent="0.2">
      <c r="A2" s="88" t="s">
        <v>40</v>
      </c>
      <c r="B2" s="88" t="s">
        <v>41</v>
      </c>
      <c r="C2" s="3" t="s">
        <v>6</v>
      </c>
      <c r="D2" s="88" t="s">
        <v>7</v>
      </c>
      <c r="E2" s="88" t="s">
        <v>8</v>
      </c>
      <c r="F2" s="3" t="s">
        <v>42</v>
      </c>
      <c r="G2" s="26" t="s">
        <v>43</v>
      </c>
      <c r="H2" s="26" t="s">
        <v>44</v>
      </c>
      <c r="I2" s="3" t="s">
        <v>45</v>
      </c>
      <c r="J2" s="3" t="s">
        <v>46</v>
      </c>
    </row>
    <row r="3" spans="1:10" x14ac:dyDescent="0.2">
      <c r="A3" s="25" t="s">
        <v>17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">
      <c r="A4" s="8" t="s">
        <v>47</v>
      </c>
      <c r="B4" s="5" t="s">
        <v>48</v>
      </c>
      <c r="C4" s="9">
        <v>9</v>
      </c>
      <c r="D4" s="9" t="s">
        <v>49</v>
      </c>
      <c r="E4" s="23">
        <v>154</v>
      </c>
      <c r="F4" s="13">
        <f>SUM(G4:J4)</f>
        <v>0</v>
      </c>
      <c r="G4" s="13"/>
      <c r="H4" s="13"/>
      <c r="I4" s="13"/>
      <c r="J4" s="13"/>
    </row>
    <row r="5" spans="1:10" x14ac:dyDescent="0.2">
      <c r="A5" s="4" t="s">
        <v>50</v>
      </c>
      <c r="B5" s="5" t="s">
        <v>48</v>
      </c>
      <c r="C5" s="9" t="s">
        <v>51</v>
      </c>
      <c r="D5" s="9"/>
      <c r="E5" s="23">
        <v>154</v>
      </c>
      <c r="F5" s="13">
        <f>SUM(G5:J5)</f>
        <v>0</v>
      </c>
      <c r="G5" s="13"/>
      <c r="H5" s="13"/>
      <c r="I5" s="13"/>
      <c r="J5" s="13"/>
    </row>
    <row r="6" spans="1:10" ht="13.5" thickBot="1" x14ac:dyDescent="0.25">
      <c r="A6" s="4" t="s">
        <v>52</v>
      </c>
      <c r="B6" s="5" t="s">
        <v>53</v>
      </c>
      <c r="C6" s="9">
        <v>10</v>
      </c>
      <c r="D6" s="9" t="s">
        <v>49</v>
      </c>
      <c r="E6" s="23">
        <v>153</v>
      </c>
      <c r="F6" s="13">
        <f>SUM(G6:J6)</f>
        <v>0</v>
      </c>
      <c r="G6" s="13"/>
      <c r="H6" s="13"/>
      <c r="I6" s="13"/>
      <c r="J6" s="13"/>
    </row>
    <row r="7" spans="1:10" ht="13.5" thickBot="1" x14ac:dyDescent="0.25">
      <c r="A7" s="5"/>
      <c r="B7" s="5"/>
      <c r="C7" s="5"/>
      <c r="D7" s="5"/>
      <c r="E7" s="5"/>
      <c r="F7" s="24">
        <f>SUM(F4:F6)</f>
        <v>0</v>
      </c>
      <c r="G7" s="24">
        <f>SUM(G4:G6)</f>
        <v>0</v>
      </c>
      <c r="H7" s="24">
        <f>SUM(H4:H6)</f>
        <v>0</v>
      </c>
      <c r="I7" s="24">
        <f>SUM(I4:I6)</f>
        <v>0</v>
      </c>
      <c r="J7" s="24">
        <f>SUM(J4:J6)</f>
        <v>0</v>
      </c>
    </row>
    <row r="8" spans="1:10" ht="13.5" thickTop="1" x14ac:dyDescent="0.2">
      <c r="A8" s="5"/>
      <c r="B8" s="5"/>
      <c r="C8" s="5"/>
      <c r="D8" s="5"/>
      <c r="E8" s="5"/>
      <c r="F8" s="18" t="s">
        <v>54</v>
      </c>
      <c r="G8" s="18" t="s">
        <v>55</v>
      </c>
      <c r="H8" s="18" t="s">
        <v>56</v>
      </c>
      <c r="I8" s="18" t="s">
        <v>57</v>
      </c>
      <c r="J8" s="18" t="s">
        <v>58</v>
      </c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E4" sqref="E4:K12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2.5" customHeight="1" x14ac:dyDescent="0.2">
      <c r="A1" s="102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43" t="s">
        <v>60</v>
      </c>
    </row>
    <row r="2" spans="1:12" ht="51" x14ac:dyDescent="0.2">
      <c r="A2" s="27" t="s">
        <v>40</v>
      </c>
      <c r="B2" s="28" t="s">
        <v>61</v>
      </c>
      <c r="C2" s="29" t="s">
        <v>62</v>
      </c>
      <c r="D2" s="88" t="s">
        <v>15</v>
      </c>
      <c r="E2" s="3" t="s">
        <v>63</v>
      </c>
      <c r="F2" s="3" t="s">
        <v>64</v>
      </c>
      <c r="G2" s="3" t="s">
        <v>43</v>
      </c>
      <c r="H2" s="3" t="s">
        <v>44</v>
      </c>
      <c r="I2" s="3" t="s">
        <v>65</v>
      </c>
      <c r="J2" s="3" t="s">
        <v>66</v>
      </c>
      <c r="K2" s="3" t="s">
        <v>67</v>
      </c>
      <c r="L2" s="3" t="s">
        <v>68</v>
      </c>
    </row>
    <row r="3" spans="1:12" x14ac:dyDescent="0.2">
      <c r="A3" s="2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">
      <c r="A4" s="4" t="s">
        <v>69</v>
      </c>
      <c r="B4" s="5" t="s">
        <v>70</v>
      </c>
      <c r="C4" s="5" t="s">
        <v>71</v>
      </c>
      <c r="D4" s="36">
        <v>301</v>
      </c>
      <c r="E4" s="13"/>
      <c r="F4" s="13"/>
      <c r="G4" s="13"/>
      <c r="H4" s="13"/>
      <c r="I4" s="13"/>
      <c r="J4" s="13"/>
      <c r="K4" s="13"/>
      <c r="L4" s="13">
        <f>SUM(G4:K4)+E4-F4</f>
        <v>0</v>
      </c>
    </row>
    <row r="5" spans="1:12" x14ac:dyDescent="0.2">
      <c r="A5" s="4"/>
      <c r="B5" s="5" t="s">
        <v>72</v>
      </c>
      <c r="C5" s="37" t="s">
        <v>71</v>
      </c>
      <c r="D5" s="36">
        <v>303</v>
      </c>
      <c r="E5" s="13"/>
      <c r="F5" s="13"/>
      <c r="G5" s="13"/>
      <c r="H5" s="13"/>
      <c r="I5" s="13"/>
      <c r="J5" s="13"/>
      <c r="K5" s="13"/>
      <c r="L5" s="13">
        <f t="shared" ref="L5:L12" si="0">SUM(G5:K5)+E5-F5</f>
        <v>0</v>
      </c>
    </row>
    <row r="6" spans="1:12" x14ac:dyDescent="0.2">
      <c r="A6" s="4" t="s">
        <v>73</v>
      </c>
      <c r="B6" s="31" t="s">
        <v>74</v>
      </c>
      <c r="C6" s="38" t="s">
        <v>75</v>
      </c>
      <c r="D6" s="36">
        <v>220</v>
      </c>
      <c r="E6" s="33"/>
      <c r="F6" s="33"/>
      <c r="G6" s="33"/>
      <c r="H6" s="33"/>
      <c r="I6" s="13"/>
      <c r="J6" s="13"/>
      <c r="K6" s="33"/>
      <c r="L6" s="13">
        <f t="shared" si="0"/>
        <v>0</v>
      </c>
    </row>
    <row r="7" spans="1:12" x14ac:dyDescent="0.2">
      <c r="A7" s="4" t="s">
        <v>73</v>
      </c>
      <c r="B7" s="31" t="s">
        <v>76</v>
      </c>
      <c r="C7" s="38" t="s">
        <v>77</v>
      </c>
      <c r="D7" s="36">
        <v>412</v>
      </c>
      <c r="E7" s="33"/>
      <c r="F7" s="33"/>
      <c r="G7" s="33"/>
      <c r="H7" s="33"/>
      <c r="I7" s="13"/>
      <c r="J7" s="13"/>
      <c r="K7" s="33"/>
      <c r="L7" s="13">
        <f t="shared" si="0"/>
        <v>0</v>
      </c>
    </row>
    <row r="8" spans="1:12" x14ac:dyDescent="0.2">
      <c r="A8" s="4" t="s">
        <v>73</v>
      </c>
      <c r="B8" s="31" t="s">
        <v>78</v>
      </c>
      <c r="C8" s="38" t="s">
        <v>79</v>
      </c>
      <c r="D8" s="36">
        <v>152</v>
      </c>
      <c r="E8" s="33"/>
      <c r="F8" s="33"/>
      <c r="G8" s="33"/>
      <c r="H8" s="33"/>
      <c r="I8" s="13"/>
      <c r="J8" s="13"/>
      <c r="K8" s="33"/>
      <c r="L8" s="13">
        <f t="shared" si="0"/>
        <v>0</v>
      </c>
    </row>
    <row r="9" spans="1:12" x14ac:dyDescent="0.2">
      <c r="A9" s="4" t="s">
        <v>80</v>
      </c>
      <c r="B9" s="31" t="s">
        <v>48</v>
      </c>
      <c r="C9" s="38" t="s">
        <v>81</v>
      </c>
      <c r="D9" s="36">
        <v>154</v>
      </c>
      <c r="E9" s="33"/>
      <c r="F9" s="33"/>
      <c r="G9" s="33"/>
      <c r="H9" s="33"/>
      <c r="I9" s="13"/>
      <c r="J9" s="13"/>
      <c r="K9" s="33"/>
      <c r="L9" s="13">
        <f t="shared" si="0"/>
        <v>0</v>
      </c>
    </row>
    <row r="10" spans="1:12" x14ac:dyDescent="0.2">
      <c r="A10" s="4" t="s">
        <v>82</v>
      </c>
      <c r="B10" s="31" t="s">
        <v>83</v>
      </c>
      <c r="C10" s="38"/>
      <c r="D10" s="39" t="s">
        <v>84</v>
      </c>
      <c r="E10" s="41"/>
      <c r="F10" s="41"/>
      <c r="G10" s="41"/>
      <c r="H10" s="41"/>
      <c r="I10" s="16"/>
      <c r="J10" s="16"/>
      <c r="K10" s="41"/>
      <c r="L10" s="13">
        <f t="shared" si="0"/>
        <v>0</v>
      </c>
    </row>
    <row r="11" spans="1:12" x14ac:dyDescent="0.2">
      <c r="A11" s="4" t="s">
        <v>85</v>
      </c>
      <c r="B11" s="31" t="s">
        <v>53</v>
      </c>
      <c r="C11" s="38" t="s">
        <v>86</v>
      </c>
      <c r="D11" s="36">
        <v>153</v>
      </c>
      <c r="E11" s="41"/>
      <c r="F11" s="41"/>
      <c r="G11" s="41"/>
      <c r="H11" s="41"/>
      <c r="I11" s="16"/>
      <c r="J11" s="16"/>
      <c r="K11" s="41"/>
      <c r="L11" s="13">
        <f t="shared" si="0"/>
        <v>0</v>
      </c>
    </row>
    <row r="12" spans="1:12" ht="13.5" thickBot="1" x14ac:dyDescent="0.25">
      <c r="A12" s="4" t="s">
        <v>87</v>
      </c>
      <c r="B12" s="31" t="s">
        <v>83</v>
      </c>
      <c r="C12" s="38"/>
      <c r="D12" s="39" t="s">
        <v>84</v>
      </c>
      <c r="E12" s="41"/>
      <c r="F12" s="41"/>
      <c r="G12" s="41"/>
      <c r="H12" s="41"/>
      <c r="I12" s="16"/>
      <c r="J12" s="16"/>
      <c r="K12" s="41"/>
      <c r="L12" s="13">
        <f t="shared" si="0"/>
        <v>0</v>
      </c>
    </row>
    <row r="13" spans="1:12" ht="13.5" thickBot="1" x14ac:dyDescent="0.25">
      <c r="A13" s="30"/>
      <c r="B13" s="31"/>
      <c r="C13" s="32"/>
      <c r="D13" s="31"/>
      <c r="E13" s="40">
        <f t="shared" ref="E13:L13" si="1">SUM(E4:E12)</f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0</v>
      </c>
      <c r="K13" s="40">
        <f t="shared" si="1"/>
        <v>0</v>
      </c>
      <c r="L13" s="40">
        <f t="shared" si="1"/>
        <v>0</v>
      </c>
    </row>
    <row r="14" spans="1:12" ht="13.5" thickTop="1" x14ac:dyDescent="0.2">
      <c r="A14" s="30"/>
      <c r="B14" s="31"/>
      <c r="C14" s="32"/>
      <c r="D14" s="31"/>
      <c r="E14" s="34" t="s">
        <v>54</v>
      </c>
      <c r="F14" s="34" t="s">
        <v>88</v>
      </c>
      <c r="G14" s="34" t="s">
        <v>55</v>
      </c>
      <c r="H14" s="34" t="s">
        <v>56</v>
      </c>
      <c r="I14" s="34" t="s">
        <v>57</v>
      </c>
      <c r="J14" s="34" t="s">
        <v>58</v>
      </c>
      <c r="K14" s="35"/>
      <c r="L14" s="34" t="s">
        <v>89</v>
      </c>
    </row>
    <row r="15" spans="1:12" x14ac:dyDescent="0.2">
      <c r="A15" s="30"/>
      <c r="B15" s="31"/>
      <c r="C15" s="32"/>
      <c r="D15" s="31"/>
      <c r="E15" s="31"/>
      <c r="F15" s="31"/>
      <c r="G15" s="31"/>
      <c r="H15" s="31"/>
      <c r="I15" s="31"/>
      <c r="J15" s="33"/>
      <c r="K15" s="33"/>
      <c r="L15" s="33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O17" sqref="O17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21" customHeight="1" x14ac:dyDescent="0.2">
      <c r="A1" s="102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42" t="s">
        <v>91</v>
      </c>
    </row>
    <row r="2" spans="1:11" ht="38.25" x14ac:dyDescent="0.2">
      <c r="A2" s="27" t="s">
        <v>40</v>
      </c>
      <c r="B2" s="28" t="s">
        <v>92</v>
      </c>
      <c r="C2" s="29" t="s">
        <v>62</v>
      </c>
      <c r="D2" s="88" t="s">
        <v>15</v>
      </c>
      <c r="E2" s="3" t="s">
        <v>93</v>
      </c>
      <c r="F2" s="3" t="s">
        <v>94</v>
      </c>
      <c r="G2" s="3"/>
      <c r="H2" s="3" t="s">
        <v>95</v>
      </c>
      <c r="I2" s="3" t="s">
        <v>96</v>
      </c>
      <c r="J2" s="3" t="s">
        <v>97</v>
      </c>
      <c r="K2" s="3" t="s">
        <v>98</v>
      </c>
    </row>
    <row r="3" spans="1:11" x14ac:dyDescent="0.2">
      <c r="A3" s="2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4" t="s">
        <v>69</v>
      </c>
      <c r="B4" s="5" t="s">
        <v>99</v>
      </c>
      <c r="C4" s="44"/>
      <c r="D4" s="45">
        <v>120</v>
      </c>
      <c r="E4" s="13"/>
      <c r="F4" s="13"/>
      <c r="G4" s="13"/>
      <c r="H4" s="13"/>
      <c r="I4" s="13"/>
      <c r="J4" s="13"/>
      <c r="K4" s="46"/>
    </row>
    <row r="5" spans="1:11" x14ac:dyDescent="0.2">
      <c r="A5" s="4"/>
      <c r="B5" s="5" t="s">
        <v>100</v>
      </c>
      <c r="C5" s="44"/>
      <c r="D5" s="45">
        <v>121</v>
      </c>
      <c r="E5" s="13"/>
      <c r="F5" s="13"/>
      <c r="G5" s="13"/>
      <c r="H5" s="13"/>
      <c r="I5" s="13"/>
      <c r="J5" s="13">
        <f>I4+I5</f>
        <v>0</v>
      </c>
      <c r="K5" s="46">
        <v>44</v>
      </c>
    </row>
    <row r="6" spans="1:11" x14ac:dyDescent="0.2">
      <c r="A6" s="4" t="s">
        <v>73</v>
      </c>
      <c r="B6" s="5" t="s">
        <v>101</v>
      </c>
      <c r="C6" s="44" t="s">
        <v>102</v>
      </c>
      <c r="D6" s="45">
        <v>103</v>
      </c>
      <c r="E6" s="13"/>
      <c r="F6" s="13"/>
      <c r="G6" s="13"/>
      <c r="H6" s="13"/>
      <c r="I6" s="13"/>
      <c r="J6" s="13">
        <f>SUM(H6:I6)+E6-F6</f>
        <v>0</v>
      </c>
      <c r="K6" s="46">
        <v>45</v>
      </c>
    </row>
    <row r="7" spans="1:11" x14ac:dyDescent="0.2">
      <c r="A7" s="4" t="s">
        <v>23</v>
      </c>
      <c r="B7" s="31" t="s">
        <v>30</v>
      </c>
      <c r="C7" s="47" t="s">
        <v>103</v>
      </c>
      <c r="D7" s="45">
        <v>253</v>
      </c>
      <c r="E7" s="33"/>
      <c r="F7" s="33"/>
      <c r="G7" s="33"/>
      <c r="H7" s="33"/>
      <c r="I7" s="33"/>
      <c r="J7" s="13">
        <f t="shared" ref="J7:J16" si="0">SUM(H7:I7)+E7-F7</f>
        <v>0</v>
      </c>
      <c r="K7" s="46">
        <v>46</v>
      </c>
    </row>
    <row r="8" spans="1:11" x14ac:dyDescent="0.2">
      <c r="A8" s="4" t="s">
        <v>23</v>
      </c>
      <c r="B8" s="31" t="s">
        <v>104</v>
      </c>
      <c r="C8" s="47"/>
      <c r="D8" s="45">
        <v>544</v>
      </c>
      <c r="E8" s="33"/>
      <c r="F8" s="33"/>
      <c r="G8" s="33"/>
      <c r="H8" s="33"/>
      <c r="I8" s="13"/>
      <c r="J8" s="13">
        <f t="shared" si="0"/>
        <v>0</v>
      </c>
      <c r="K8" s="46">
        <v>47</v>
      </c>
    </row>
    <row r="9" spans="1:11" x14ac:dyDescent="0.2">
      <c r="A9" s="4"/>
      <c r="B9" s="31" t="s">
        <v>105</v>
      </c>
      <c r="C9" s="47" t="s">
        <v>106</v>
      </c>
      <c r="D9" s="45">
        <v>545</v>
      </c>
      <c r="E9" s="33"/>
      <c r="F9" s="33"/>
      <c r="G9" s="33"/>
      <c r="H9" s="33"/>
      <c r="I9" s="13"/>
      <c r="J9" s="13">
        <f t="shared" si="0"/>
        <v>0</v>
      </c>
      <c r="K9" s="46">
        <v>48</v>
      </c>
    </row>
    <row r="10" spans="1:11" x14ac:dyDescent="0.2">
      <c r="A10" s="4"/>
      <c r="B10" s="31" t="s">
        <v>105</v>
      </c>
      <c r="C10" s="47" t="s">
        <v>107</v>
      </c>
      <c r="D10" s="45">
        <v>545</v>
      </c>
      <c r="E10" s="33"/>
      <c r="F10" s="33"/>
      <c r="G10" s="33"/>
      <c r="H10" s="33"/>
      <c r="I10" s="13"/>
      <c r="J10" s="13">
        <f t="shared" si="0"/>
        <v>0</v>
      </c>
      <c r="K10" s="46">
        <v>49</v>
      </c>
    </row>
    <row r="11" spans="1:11" x14ac:dyDescent="0.2">
      <c r="A11" s="4" t="s">
        <v>50</v>
      </c>
      <c r="B11" s="31" t="s">
        <v>108</v>
      </c>
      <c r="C11" s="47"/>
      <c r="D11" s="45">
        <v>508</v>
      </c>
      <c r="E11" s="33"/>
      <c r="F11" s="33"/>
      <c r="G11" s="33"/>
      <c r="H11" s="33"/>
      <c r="I11" s="13"/>
      <c r="J11" s="13">
        <f t="shared" si="0"/>
        <v>0</v>
      </c>
      <c r="K11" s="46">
        <v>50</v>
      </c>
    </row>
    <row r="12" spans="1:11" x14ac:dyDescent="0.2">
      <c r="A12" s="4" t="s">
        <v>109</v>
      </c>
      <c r="B12" s="31" t="s">
        <v>110</v>
      </c>
      <c r="C12" s="47" t="s">
        <v>111</v>
      </c>
      <c r="D12" s="45">
        <v>533</v>
      </c>
      <c r="E12" s="33"/>
      <c r="F12" s="33"/>
      <c r="G12" s="33"/>
      <c r="H12" s="33"/>
      <c r="I12" s="13"/>
      <c r="J12" s="13">
        <f t="shared" si="0"/>
        <v>0</v>
      </c>
      <c r="K12" s="46" t="s">
        <v>84</v>
      </c>
    </row>
    <row r="13" spans="1:11" x14ac:dyDescent="0.2">
      <c r="A13" s="4" t="s">
        <v>112</v>
      </c>
      <c r="B13" s="31" t="s">
        <v>19</v>
      </c>
      <c r="C13" s="47" t="s">
        <v>113</v>
      </c>
      <c r="D13" s="45">
        <v>251</v>
      </c>
      <c r="E13" s="41"/>
      <c r="F13" s="33"/>
      <c r="G13" s="33"/>
      <c r="H13" s="33"/>
      <c r="I13" s="33"/>
      <c r="J13" s="13">
        <f t="shared" si="0"/>
        <v>0</v>
      </c>
      <c r="K13" s="46">
        <v>51</v>
      </c>
    </row>
    <row r="14" spans="1:11" x14ac:dyDescent="0.2">
      <c r="A14" s="4" t="s">
        <v>80</v>
      </c>
      <c r="B14" s="31" t="s">
        <v>114</v>
      </c>
      <c r="C14" s="47" t="s">
        <v>115</v>
      </c>
      <c r="D14" s="45">
        <v>250</v>
      </c>
      <c r="E14" s="41"/>
      <c r="F14" s="33"/>
      <c r="G14" s="33"/>
      <c r="H14" s="33"/>
      <c r="I14" s="33"/>
      <c r="J14" s="13">
        <f t="shared" si="0"/>
        <v>0</v>
      </c>
      <c r="K14" s="46">
        <v>52</v>
      </c>
    </row>
    <row r="15" spans="1:11" x14ac:dyDescent="0.2">
      <c r="A15" s="4" t="s">
        <v>82</v>
      </c>
      <c r="B15" s="31" t="s">
        <v>26</v>
      </c>
      <c r="C15" s="47" t="s">
        <v>116</v>
      </c>
      <c r="D15" s="45">
        <v>252</v>
      </c>
      <c r="E15" s="41"/>
      <c r="F15" s="33"/>
      <c r="G15" s="33"/>
      <c r="H15" s="33"/>
      <c r="I15" s="33"/>
      <c r="J15" s="13">
        <f t="shared" si="0"/>
        <v>0</v>
      </c>
      <c r="K15" s="46">
        <v>53</v>
      </c>
    </row>
    <row r="16" spans="1:11" x14ac:dyDescent="0.2">
      <c r="A16" s="4" t="s">
        <v>117</v>
      </c>
      <c r="B16" s="31" t="s">
        <v>30</v>
      </c>
      <c r="C16" s="47" t="s">
        <v>118</v>
      </c>
      <c r="D16" s="45">
        <v>253</v>
      </c>
      <c r="E16" s="41"/>
      <c r="F16" s="33"/>
      <c r="G16" s="33"/>
      <c r="H16" s="33"/>
      <c r="I16" s="33"/>
      <c r="J16" s="13">
        <f t="shared" si="0"/>
        <v>0</v>
      </c>
      <c r="K16" s="46">
        <v>54</v>
      </c>
    </row>
    <row r="17" spans="1:11" x14ac:dyDescent="0.2">
      <c r="A17" s="4" t="s">
        <v>119</v>
      </c>
      <c r="B17" s="31" t="s">
        <v>120</v>
      </c>
      <c r="C17" s="47" t="s">
        <v>111</v>
      </c>
      <c r="D17" s="45">
        <v>208</v>
      </c>
      <c r="E17" s="41"/>
      <c r="F17" s="33"/>
      <c r="G17" s="33"/>
      <c r="H17" s="33"/>
      <c r="I17" s="13"/>
      <c r="J17" s="33"/>
      <c r="K17" s="46"/>
    </row>
    <row r="18" spans="1:11" x14ac:dyDescent="0.2">
      <c r="A18" s="4"/>
      <c r="B18" s="31" t="s">
        <v>121</v>
      </c>
      <c r="C18" s="47"/>
      <c r="D18" s="45">
        <v>410</v>
      </c>
      <c r="E18" s="41"/>
      <c r="F18" s="33"/>
      <c r="G18" s="33"/>
      <c r="H18" s="33"/>
      <c r="I18" s="33"/>
      <c r="J18" s="33">
        <f>I17+I18</f>
        <v>0</v>
      </c>
      <c r="K18" s="46">
        <v>55</v>
      </c>
    </row>
    <row r="19" spans="1:11" x14ac:dyDescent="0.2">
      <c r="A19" s="4" t="s">
        <v>122</v>
      </c>
      <c r="B19" s="31" t="s">
        <v>123</v>
      </c>
      <c r="C19" s="47"/>
      <c r="D19" s="15">
        <v>541</v>
      </c>
      <c r="E19" s="41"/>
      <c r="F19" s="33"/>
      <c r="G19" s="33"/>
      <c r="H19" s="33"/>
      <c r="I19" s="13"/>
      <c r="J19" s="13"/>
      <c r="K19" s="46"/>
    </row>
    <row r="20" spans="1:11" x14ac:dyDescent="0.2">
      <c r="A20" s="4"/>
      <c r="B20" s="31" t="s">
        <v>124</v>
      </c>
      <c r="C20" s="47" t="s">
        <v>125</v>
      </c>
      <c r="D20" s="45">
        <v>542</v>
      </c>
      <c r="E20" s="41"/>
      <c r="F20" s="33"/>
      <c r="G20" s="33"/>
      <c r="H20" s="33"/>
      <c r="I20" s="13"/>
      <c r="J20" s="33"/>
      <c r="K20" s="46"/>
    </row>
    <row r="21" spans="1:11" x14ac:dyDescent="0.2">
      <c r="A21" s="4"/>
      <c r="B21" s="31" t="s">
        <v>126</v>
      </c>
      <c r="C21" s="47"/>
      <c r="D21" s="45">
        <v>540</v>
      </c>
      <c r="E21" s="41"/>
      <c r="F21" s="33"/>
      <c r="G21" s="33"/>
      <c r="H21" s="33"/>
      <c r="I21" s="13"/>
      <c r="J21" s="33"/>
      <c r="K21" s="46"/>
    </row>
    <row r="22" spans="1:11" x14ac:dyDescent="0.2">
      <c r="A22" s="4"/>
      <c r="B22" s="31" t="s">
        <v>127</v>
      </c>
      <c r="C22" s="47"/>
      <c r="D22" s="45">
        <v>534</v>
      </c>
      <c r="E22" s="41"/>
      <c r="F22" s="33"/>
      <c r="G22" s="33"/>
      <c r="H22" s="13"/>
      <c r="I22" s="13"/>
      <c r="J22" s="33">
        <f>SUM(I19:I22)+H19</f>
        <v>0</v>
      </c>
      <c r="K22" s="46">
        <v>56</v>
      </c>
    </row>
    <row r="23" spans="1:11" ht="13.5" thickBot="1" x14ac:dyDescent="0.25">
      <c r="A23" s="4" t="s">
        <v>87</v>
      </c>
      <c r="B23" s="31" t="s">
        <v>128</v>
      </c>
      <c r="C23" s="47"/>
      <c r="D23" s="45">
        <v>535</v>
      </c>
      <c r="E23" s="86"/>
      <c r="F23" s="33"/>
      <c r="G23" s="33"/>
      <c r="H23" s="86"/>
      <c r="I23" s="13"/>
      <c r="J23" s="13">
        <f t="shared" ref="J23" si="1">SUM(H23:I23)+E23-F23</f>
        <v>0</v>
      </c>
      <c r="K23" s="46">
        <v>57</v>
      </c>
    </row>
    <row r="24" spans="1:11" ht="13.5" thickBot="1" x14ac:dyDescent="0.25">
      <c r="A24" s="4"/>
      <c r="B24" s="27"/>
      <c r="C24" s="27"/>
      <c r="D24" s="27"/>
      <c r="E24" s="87">
        <f>SUM(E4:E23)</f>
        <v>0</v>
      </c>
      <c r="F24" s="48">
        <f>SUM(F4:F23)</f>
        <v>0</v>
      </c>
      <c r="G24" s="48"/>
      <c r="H24" s="24">
        <f>SUM(H4:H23)</f>
        <v>0</v>
      </c>
      <c r="I24" s="48">
        <f>SUM(I4:I23)</f>
        <v>0</v>
      </c>
      <c r="J24" s="48">
        <f>SUM(J4:J23)</f>
        <v>0</v>
      </c>
      <c r="K24" s="13"/>
    </row>
    <row r="25" spans="1:11" ht="13.5" thickTop="1" x14ac:dyDescent="0.2">
      <c r="A25" s="4"/>
      <c r="B25" s="27"/>
      <c r="C25" s="27"/>
      <c r="D25" s="27"/>
      <c r="E25" s="50" t="s">
        <v>34</v>
      </c>
      <c r="F25" s="50" t="s">
        <v>129</v>
      </c>
      <c r="G25" s="49"/>
      <c r="H25" s="50" t="s">
        <v>37</v>
      </c>
      <c r="I25" s="51"/>
      <c r="J25" s="50" t="s">
        <v>89</v>
      </c>
      <c r="K25" s="13"/>
    </row>
    <row r="26" spans="1:11" x14ac:dyDescent="0.2">
      <c r="A26" s="4"/>
      <c r="B26" s="27"/>
      <c r="C26" s="27"/>
      <c r="D26" s="27"/>
      <c r="E26" s="27"/>
      <c r="F26" s="27"/>
      <c r="G26" s="52"/>
      <c r="H26" s="52"/>
      <c r="I26" s="52"/>
      <c r="J26" s="52"/>
      <c r="K26" s="13"/>
    </row>
    <row r="28" spans="1:11" x14ac:dyDescent="0.2">
      <c r="I28" s="85"/>
    </row>
  </sheetData>
  <mergeCells count="1">
    <mergeCell ref="A1:J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G19" sqref="G19"/>
    </sheetView>
  </sheetViews>
  <sheetFormatPr defaultRowHeight="12.75" x14ac:dyDescent="0.2"/>
  <cols>
    <col min="2" max="2" width="17.7109375" customWidth="1"/>
    <col min="3" max="3" width="4.140625" customWidth="1"/>
    <col min="10" max="10" width="14.5703125" customWidth="1"/>
  </cols>
  <sheetData>
    <row r="2" spans="1:11" ht="22.5" customHeight="1" x14ac:dyDescent="0.25">
      <c r="A2" s="1"/>
      <c r="B2" s="1"/>
      <c r="C2" s="1"/>
      <c r="D2" s="105" t="s">
        <v>130</v>
      </c>
      <c r="E2" s="105"/>
      <c r="F2" s="105"/>
      <c r="G2" s="105"/>
      <c r="H2" s="105"/>
      <c r="I2" s="1"/>
      <c r="J2" s="106" t="s">
        <v>131</v>
      </c>
      <c r="K2" s="106"/>
    </row>
    <row r="3" spans="1:11" ht="21" customHeight="1" thickBot="1" x14ac:dyDescent="0.25">
      <c r="A3" s="107" t="s">
        <v>132</v>
      </c>
      <c r="B3" s="107"/>
      <c r="C3" s="107"/>
      <c r="D3" s="107"/>
      <c r="E3" s="104" t="s">
        <v>133</v>
      </c>
      <c r="F3" s="104"/>
      <c r="G3" s="104"/>
      <c r="H3" s="104"/>
      <c r="I3" s="104"/>
      <c r="J3" s="104"/>
      <c r="K3" s="104"/>
    </row>
    <row r="4" spans="1:11" ht="24.75" thickBot="1" x14ac:dyDescent="0.25">
      <c r="A4" s="54" t="s">
        <v>40</v>
      </c>
      <c r="B4" s="54" t="s">
        <v>134</v>
      </c>
      <c r="C4" s="55" t="s">
        <v>135</v>
      </c>
      <c r="D4" s="56" t="s">
        <v>136</v>
      </c>
      <c r="E4" s="57" t="s">
        <v>12</v>
      </c>
      <c r="F4" s="55" t="s">
        <v>137</v>
      </c>
      <c r="G4" s="55" t="s">
        <v>138</v>
      </c>
      <c r="H4" s="55" t="s">
        <v>139</v>
      </c>
      <c r="I4" s="55" t="s">
        <v>140</v>
      </c>
      <c r="J4" s="55" t="s">
        <v>141</v>
      </c>
      <c r="K4" s="55" t="s">
        <v>16</v>
      </c>
    </row>
    <row r="5" spans="1:11" x14ac:dyDescent="0.2">
      <c r="A5" s="73" t="s">
        <v>17</v>
      </c>
      <c r="B5" s="58"/>
      <c r="C5" s="59"/>
      <c r="D5" s="60"/>
      <c r="E5" s="61"/>
      <c r="F5" s="62"/>
      <c r="G5" s="62"/>
      <c r="H5" s="62"/>
      <c r="I5" s="62"/>
      <c r="J5" s="62"/>
      <c r="K5" s="62"/>
    </row>
    <row r="6" spans="1:11" x14ac:dyDescent="0.2">
      <c r="A6" s="4" t="s">
        <v>142</v>
      </c>
      <c r="B6" s="5" t="s">
        <v>143</v>
      </c>
      <c r="C6" s="9">
        <v>1</v>
      </c>
      <c r="D6" s="11">
        <f t="shared" ref="D6:D12" si="0">SUM(E6:K6)</f>
        <v>0</v>
      </c>
      <c r="E6" s="63"/>
      <c r="F6" s="13"/>
      <c r="G6" s="13"/>
      <c r="H6" s="13"/>
      <c r="I6" s="13"/>
      <c r="J6" s="13"/>
      <c r="K6" s="13"/>
    </row>
    <row r="7" spans="1:11" x14ac:dyDescent="0.2">
      <c r="A7" s="4"/>
      <c r="B7" s="5" t="s">
        <v>144</v>
      </c>
      <c r="C7" s="9">
        <v>2</v>
      </c>
      <c r="D7" s="11">
        <f t="shared" si="0"/>
        <v>0</v>
      </c>
      <c r="E7" s="63"/>
      <c r="F7" s="13"/>
      <c r="G7" s="13"/>
      <c r="H7" s="13"/>
      <c r="I7" s="13"/>
      <c r="J7" s="13"/>
      <c r="K7" s="13"/>
    </row>
    <row r="8" spans="1:11" x14ac:dyDescent="0.2">
      <c r="A8" s="4" t="s">
        <v>32</v>
      </c>
      <c r="B8" s="5" t="s">
        <v>145</v>
      </c>
      <c r="C8" s="9">
        <v>3</v>
      </c>
      <c r="D8" s="11">
        <f t="shared" si="0"/>
        <v>0</v>
      </c>
      <c r="E8" s="63"/>
      <c r="F8" s="13"/>
      <c r="G8" s="13"/>
      <c r="H8" s="13"/>
      <c r="I8" s="13"/>
      <c r="J8" s="13"/>
      <c r="K8" s="13"/>
    </row>
    <row r="9" spans="1:11" x14ac:dyDescent="0.2">
      <c r="A9" s="4"/>
      <c r="B9" s="5" t="s">
        <v>143</v>
      </c>
      <c r="C9" s="9">
        <v>4</v>
      </c>
      <c r="D9" s="11">
        <f t="shared" si="0"/>
        <v>0</v>
      </c>
      <c r="E9" s="63"/>
      <c r="F9" s="13"/>
      <c r="G9" s="13"/>
      <c r="H9" s="13"/>
      <c r="I9" s="13"/>
      <c r="J9" s="13"/>
      <c r="K9" s="13"/>
    </row>
    <row r="10" spans="1:11" x14ac:dyDescent="0.2">
      <c r="A10" s="4" t="s">
        <v>146</v>
      </c>
      <c r="B10" s="5" t="s">
        <v>147</v>
      </c>
      <c r="C10" s="9">
        <v>5</v>
      </c>
      <c r="D10" s="11">
        <f t="shared" si="0"/>
        <v>0</v>
      </c>
      <c r="E10" s="63"/>
      <c r="F10" s="13"/>
      <c r="G10" s="13"/>
      <c r="H10" s="13"/>
      <c r="I10" s="13"/>
      <c r="J10" s="13"/>
      <c r="K10" s="13"/>
    </row>
    <row r="11" spans="1:11" x14ac:dyDescent="0.2">
      <c r="A11" s="4" t="s">
        <v>148</v>
      </c>
      <c r="B11" s="5" t="s">
        <v>143</v>
      </c>
      <c r="C11" s="9">
        <v>6</v>
      </c>
      <c r="D11" s="11">
        <f t="shared" si="0"/>
        <v>0</v>
      </c>
      <c r="E11" s="63"/>
      <c r="F11" s="13"/>
      <c r="G11" s="13"/>
      <c r="H11" s="13"/>
      <c r="I11" s="13"/>
      <c r="J11" s="13"/>
      <c r="K11" s="13"/>
    </row>
    <row r="12" spans="1:11" x14ac:dyDescent="0.2">
      <c r="A12" s="4" t="s">
        <v>148</v>
      </c>
      <c r="B12" s="5" t="s">
        <v>149</v>
      </c>
      <c r="C12" s="9">
        <v>7</v>
      </c>
      <c r="D12" s="11">
        <f t="shared" si="0"/>
        <v>0</v>
      </c>
      <c r="E12" s="63"/>
      <c r="F12" s="13"/>
      <c r="G12" s="13"/>
      <c r="H12" s="13"/>
      <c r="I12" s="13"/>
      <c r="J12" s="14" t="s">
        <v>150</v>
      </c>
      <c r="K12" s="13"/>
    </row>
    <row r="13" spans="1:11" x14ac:dyDescent="0.2">
      <c r="A13" s="4"/>
      <c r="B13" s="5"/>
      <c r="C13" s="9"/>
      <c r="D13" s="11"/>
      <c r="E13" s="63"/>
      <c r="F13" s="13"/>
      <c r="G13" s="13"/>
      <c r="H13" s="13"/>
      <c r="I13" s="13"/>
      <c r="J13" s="13"/>
      <c r="K13" s="13"/>
    </row>
    <row r="14" spans="1:11" x14ac:dyDescent="0.2">
      <c r="A14" s="5"/>
      <c r="B14" s="5"/>
      <c r="C14" s="5"/>
      <c r="D14" s="11"/>
      <c r="E14" s="63"/>
      <c r="F14" s="13"/>
      <c r="G14" s="13"/>
      <c r="H14" s="13"/>
      <c r="I14" s="13"/>
      <c r="J14" s="13"/>
      <c r="K14" s="13"/>
    </row>
    <row r="15" spans="1:11" ht="13.5" thickBot="1" x14ac:dyDescent="0.25">
      <c r="A15" s="5"/>
      <c r="B15" s="5"/>
      <c r="C15" s="5"/>
      <c r="D15" s="64"/>
      <c r="E15" s="65"/>
      <c r="F15" s="16"/>
      <c r="G15" s="16"/>
      <c r="H15" s="16"/>
      <c r="I15" s="16"/>
      <c r="J15" s="16"/>
      <c r="K15" s="16"/>
    </row>
    <row r="16" spans="1:11" ht="17.25" customHeight="1" thickBot="1" x14ac:dyDescent="0.25">
      <c r="A16" s="5"/>
      <c r="B16" s="5" t="s">
        <v>151</v>
      </c>
      <c r="C16" s="5"/>
      <c r="D16" s="60">
        <f>SUM(D5:D15)</f>
        <v>0</v>
      </c>
      <c r="E16" s="66">
        <f>SUM(E5:E15)</f>
        <v>0</v>
      </c>
      <c r="F16" s="17">
        <f>SUM(F5:F15)</f>
        <v>0</v>
      </c>
      <c r="G16" s="17">
        <f>SUM(G5:G15)</f>
        <v>0</v>
      </c>
      <c r="H16" s="17"/>
      <c r="I16" s="17">
        <f>SUM(I5:I15)</f>
        <v>0</v>
      </c>
      <c r="J16" s="17"/>
      <c r="K16" s="17">
        <f>SUM(K5:K15)</f>
        <v>0</v>
      </c>
    </row>
    <row r="17" spans="1:11" ht="15.75" customHeight="1" thickTop="1" x14ac:dyDescent="0.2">
      <c r="A17" s="1"/>
      <c r="B17" s="1" t="s">
        <v>152</v>
      </c>
      <c r="C17" s="1"/>
      <c r="D17" s="67">
        <f>D18-D16</f>
        <v>50</v>
      </c>
      <c r="E17" s="1"/>
      <c r="F17" s="1"/>
      <c r="G17" s="1"/>
      <c r="H17" s="1"/>
      <c r="I17" s="1"/>
      <c r="J17" s="1"/>
      <c r="K17" s="1"/>
    </row>
    <row r="18" spans="1:11" ht="15.75" customHeight="1" thickBot="1" x14ac:dyDescent="0.25">
      <c r="A18" s="1"/>
      <c r="B18" s="1"/>
      <c r="C18" s="1"/>
      <c r="D18" s="68">
        <v>50</v>
      </c>
      <c r="E18" s="1"/>
      <c r="F18" s="1"/>
      <c r="G18" s="1"/>
      <c r="H18" s="1"/>
      <c r="I18" s="1"/>
      <c r="J18" s="1"/>
      <c r="K18" s="1"/>
    </row>
    <row r="19" spans="1:11" ht="15.75" customHeight="1" thickTop="1" thickBot="1" x14ac:dyDescent="0.25">
      <c r="A19" s="1"/>
      <c r="B19" s="1" t="s">
        <v>153</v>
      </c>
      <c r="C19" s="1"/>
      <c r="D19" s="69">
        <f>D16</f>
        <v>0</v>
      </c>
      <c r="E19" s="70" t="s">
        <v>154</v>
      </c>
      <c r="F19" s="71"/>
      <c r="G19" s="1"/>
      <c r="H19" s="1"/>
      <c r="I19" s="1"/>
      <c r="J19" s="1"/>
      <c r="K19" s="1"/>
    </row>
    <row r="20" spans="1:11" ht="13.5" thickTop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2" spans="1:11" x14ac:dyDescent="0.2">
      <c r="A22" s="72"/>
    </row>
  </sheetData>
  <mergeCells count="4">
    <mergeCell ref="E3:K3"/>
    <mergeCell ref="D2:H2"/>
    <mergeCell ref="J2:K2"/>
    <mergeCell ref="A3:D3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14" sqref="B14"/>
    </sheetView>
  </sheetViews>
  <sheetFormatPr defaultRowHeight="12.75" x14ac:dyDescent="0.2"/>
  <cols>
    <col min="1" max="1" width="33.28515625" bestFit="1" customWidth="1"/>
    <col min="2" max="2" width="13.42578125" customWidth="1"/>
  </cols>
  <sheetData>
    <row r="3" spans="1:2" x14ac:dyDescent="0.2">
      <c r="A3" t="s">
        <v>155</v>
      </c>
    </row>
    <row r="4" spans="1:2" x14ac:dyDescent="0.2">
      <c r="A4" t="s">
        <v>156</v>
      </c>
    </row>
    <row r="5" spans="1:2" x14ac:dyDescent="0.2">
      <c r="A5" s="74"/>
      <c r="B5" s="74"/>
    </row>
    <row r="6" spans="1:2" x14ac:dyDescent="0.2">
      <c r="A6" s="75" t="s">
        <v>157</v>
      </c>
      <c r="B6" s="79"/>
    </row>
    <row r="7" spans="1:2" x14ac:dyDescent="0.2">
      <c r="A7" s="74" t="s">
        <v>158</v>
      </c>
      <c r="B7" s="78"/>
    </row>
    <row r="8" spans="1:2" x14ac:dyDescent="0.2">
      <c r="A8" s="74"/>
      <c r="B8" s="76">
        <f>SUM(B6:B7)</f>
        <v>0</v>
      </c>
    </row>
    <row r="9" spans="1:2" x14ac:dyDescent="0.2">
      <c r="A9" s="75" t="s">
        <v>159</v>
      </c>
      <c r="B9" s="76"/>
    </row>
    <row r="10" spans="1:2" ht="13.5" thickBot="1" x14ac:dyDescent="0.25">
      <c r="A10" s="77" t="s">
        <v>160</v>
      </c>
      <c r="B10" s="80">
        <f>B8-B9</f>
        <v>0</v>
      </c>
    </row>
    <row r="11" spans="1:2" ht="13.5" thickTop="1" x14ac:dyDescent="0.2">
      <c r="A11" s="74"/>
      <c r="B11" s="76"/>
    </row>
    <row r="12" spans="1:2" x14ac:dyDescent="0.2">
      <c r="A12" s="74"/>
      <c r="B12" s="76"/>
    </row>
    <row r="13" spans="1:2" x14ac:dyDescent="0.2">
      <c r="A13" s="75" t="s">
        <v>161</v>
      </c>
      <c r="B13" s="79"/>
    </row>
    <row r="14" spans="1:2" x14ac:dyDescent="0.2">
      <c r="A14" s="74" t="s">
        <v>162</v>
      </c>
      <c r="B14" s="76"/>
    </row>
    <row r="15" spans="1:2" ht="13.5" thickBot="1" x14ac:dyDescent="0.25">
      <c r="A15" s="77" t="s">
        <v>160</v>
      </c>
      <c r="B15" s="80">
        <f>B13-B14</f>
        <v>0</v>
      </c>
    </row>
    <row r="16" spans="1:2" ht="13.5" thickTop="1" x14ac:dyDescent="0.2">
      <c r="A16" s="74"/>
      <c r="B16" s="74"/>
    </row>
  </sheetData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topLeftCell="A40" workbookViewId="0">
      <selection activeCell="C45" sqref="C45"/>
    </sheetView>
  </sheetViews>
  <sheetFormatPr defaultRowHeight="12.75" x14ac:dyDescent="0.2"/>
  <cols>
    <col min="1" max="1" width="5.42578125" style="81" customWidth="1"/>
    <col min="2" max="2" width="27.85546875" customWidth="1"/>
    <col min="3" max="3" width="12.5703125" style="53" customWidth="1"/>
    <col min="4" max="4" width="12.85546875" style="53" customWidth="1"/>
  </cols>
  <sheetData>
    <row r="1" spans="1:2" x14ac:dyDescent="0.2">
      <c r="B1" t="s">
        <v>163</v>
      </c>
    </row>
    <row r="2" spans="1:2" x14ac:dyDescent="0.2">
      <c r="B2" t="s">
        <v>164</v>
      </c>
    </row>
    <row r="3" spans="1:2" x14ac:dyDescent="0.2">
      <c r="B3" s="83" t="s">
        <v>165</v>
      </c>
    </row>
    <row r="5" spans="1:2" x14ac:dyDescent="0.2">
      <c r="A5" s="81">
        <v>101</v>
      </c>
      <c r="B5" t="s">
        <v>166</v>
      </c>
    </row>
    <row r="6" spans="1:2" x14ac:dyDescent="0.2">
      <c r="A6" s="81">
        <v>103</v>
      </c>
      <c r="B6" t="s">
        <v>101</v>
      </c>
    </row>
    <row r="7" spans="1:2" x14ac:dyDescent="0.2">
      <c r="A7" s="81">
        <v>105</v>
      </c>
      <c r="B7" t="s">
        <v>167</v>
      </c>
    </row>
    <row r="8" spans="1:2" x14ac:dyDescent="0.2">
      <c r="A8" s="81">
        <v>108</v>
      </c>
      <c r="B8" t="s">
        <v>168</v>
      </c>
    </row>
    <row r="9" spans="1:2" x14ac:dyDescent="0.2">
      <c r="A9" s="81">
        <v>120</v>
      </c>
      <c r="B9" t="s">
        <v>99</v>
      </c>
    </row>
    <row r="10" spans="1:2" x14ac:dyDescent="0.2">
      <c r="A10" s="81">
        <v>121</v>
      </c>
      <c r="B10" t="s">
        <v>100</v>
      </c>
    </row>
    <row r="11" spans="1:2" x14ac:dyDescent="0.2">
      <c r="A11" s="81">
        <v>123</v>
      </c>
      <c r="B11" t="s">
        <v>169</v>
      </c>
    </row>
    <row r="12" spans="1:2" x14ac:dyDescent="0.2">
      <c r="A12" s="81">
        <v>125</v>
      </c>
      <c r="B12" t="s">
        <v>170</v>
      </c>
    </row>
    <row r="13" spans="1:2" x14ac:dyDescent="0.2">
      <c r="A13" s="81">
        <v>127</v>
      </c>
      <c r="B13" t="s">
        <v>171</v>
      </c>
    </row>
    <row r="14" spans="1:2" x14ac:dyDescent="0.2">
      <c r="A14" s="81">
        <v>201</v>
      </c>
      <c r="B14" t="s">
        <v>172</v>
      </c>
    </row>
    <row r="15" spans="1:2" x14ac:dyDescent="0.2">
      <c r="A15" s="81">
        <v>206</v>
      </c>
      <c r="B15" t="s">
        <v>173</v>
      </c>
    </row>
    <row r="16" spans="1:2" x14ac:dyDescent="0.2">
      <c r="A16" s="81">
        <v>207</v>
      </c>
      <c r="B16" t="s">
        <v>12</v>
      </c>
    </row>
    <row r="17" spans="1:2" x14ac:dyDescent="0.2">
      <c r="A17" s="81">
        <v>208</v>
      </c>
      <c r="B17" t="s">
        <v>120</v>
      </c>
    </row>
    <row r="18" spans="1:2" x14ac:dyDescent="0.2">
      <c r="A18" s="81">
        <v>220</v>
      </c>
      <c r="B18" t="s">
        <v>74</v>
      </c>
    </row>
    <row r="19" spans="1:2" x14ac:dyDescent="0.2">
      <c r="A19" s="81">
        <v>301</v>
      </c>
      <c r="B19" t="s">
        <v>174</v>
      </c>
    </row>
    <row r="20" spans="1:2" x14ac:dyDescent="0.2">
      <c r="A20" s="81">
        <v>303</v>
      </c>
      <c r="B20" t="s">
        <v>175</v>
      </c>
    </row>
    <row r="21" spans="1:2" x14ac:dyDescent="0.2">
      <c r="A21" s="81">
        <v>401</v>
      </c>
      <c r="B21" t="s">
        <v>176</v>
      </c>
    </row>
    <row r="22" spans="1:2" x14ac:dyDescent="0.2">
      <c r="A22" s="81">
        <v>402</v>
      </c>
      <c r="B22" t="s">
        <v>177</v>
      </c>
    </row>
    <row r="23" spans="1:2" x14ac:dyDescent="0.2">
      <c r="A23" s="81">
        <v>406</v>
      </c>
      <c r="B23" t="s">
        <v>178</v>
      </c>
    </row>
    <row r="24" spans="1:2" x14ac:dyDescent="0.2">
      <c r="A24" s="81">
        <v>410</v>
      </c>
      <c r="B24" t="s">
        <v>121</v>
      </c>
    </row>
    <row r="25" spans="1:2" x14ac:dyDescent="0.2">
      <c r="A25" s="81">
        <v>412</v>
      </c>
      <c r="B25" t="s">
        <v>76</v>
      </c>
    </row>
    <row r="26" spans="1:2" x14ac:dyDescent="0.2">
      <c r="A26" s="81">
        <v>504</v>
      </c>
      <c r="B26" t="s">
        <v>179</v>
      </c>
    </row>
    <row r="27" spans="1:2" x14ac:dyDescent="0.2">
      <c r="A27" s="81">
        <v>505</v>
      </c>
      <c r="B27" t="s">
        <v>180</v>
      </c>
    </row>
    <row r="28" spans="1:2" x14ac:dyDescent="0.2">
      <c r="A28" s="81">
        <v>507</v>
      </c>
      <c r="B28" t="s">
        <v>181</v>
      </c>
    </row>
    <row r="29" spans="1:2" x14ac:dyDescent="0.2">
      <c r="A29" s="81">
        <v>508</v>
      </c>
      <c r="B29" t="s">
        <v>108</v>
      </c>
    </row>
    <row r="30" spans="1:2" x14ac:dyDescent="0.2">
      <c r="A30" s="81">
        <v>531</v>
      </c>
      <c r="B30" t="s">
        <v>182</v>
      </c>
    </row>
    <row r="31" spans="1:2" x14ac:dyDescent="0.2">
      <c r="A31" s="81">
        <v>533</v>
      </c>
      <c r="B31" t="s">
        <v>110</v>
      </c>
    </row>
    <row r="32" spans="1:2" x14ac:dyDescent="0.2">
      <c r="A32" s="81">
        <v>534</v>
      </c>
      <c r="B32" t="s">
        <v>150</v>
      </c>
    </row>
    <row r="33" spans="1:4" x14ac:dyDescent="0.2">
      <c r="A33" s="81">
        <v>535</v>
      </c>
      <c r="B33" t="s">
        <v>128</v>
      </c>
    </row>
    <row r="34" spans="1:4" x14ac:dyDescent="0.2">
      <c r="A34" s="81">
        <v>537</v>
      </c>
      <c r="B34" t="s">
        <v>183</v>
      </c>
    </row>
    <row r="35" spans="1:4" x14ac:dyDescent="0.2">
      <c r="A35" s="81">
        <v>540</v>
      </c>
      <c r="B35" t="s">
        <v>126</v>
      </c>
    </row>
    <row r="36" spans="1:4" x14ac:dyDescent="0.2">
      <c r="A36" s="81">
        <v>541</v>
      </c>
      <c r="B36" t="s">
        <v>123</v>
      </c>
    </row>
    <row r="37" spans="1:4" x14ac:dyDescent="0.2">
      <c r="A37" s="81">
        <v>542</v>
      </c>
      <c r="B37" t="s">
        <v>124</v>
      </c>
    </row>
    <row r="38" spans="1:4" x14ac:dyDescent="0.2">
      <c r="A38" s="81">
        <v>543</v>
      </c>
      <c r="B38" t="s">
        <v>184</v>
      </c>
    </row>
    <row r="39" spans="1:4" x14ac:dyDescent="0.2">
      <c r="A39" s="81">
        <v>544</v>
      </c>
      <c r="B39" t="s">
        <v>104</v>
      </c>
    </row>
    <row r="40" spans="1:4" x14ac:dyDescent="0.2">
      <c r="A40" s="81">
        <v>545</v>
      </c>
      <c r="B40" t="s">
        <v>105</v>
      </c>
    </row>
    <row r="41" spans="1:4" x14ac:dyDescent="0.2">
      <c r="A41" s="81">
        <v>546</v>
      </c>
      <c r="B41" t="s">
        <v>185</v>
      </c>
    </row>
    <row r="42" spans="1:4" ht="13.5" thickBot="1" x14ac:dyDescent="0.25">
      <c r="C42" s="82">
        <f>SUM(C5:C41)</f>
        <v>0</v>
      </c>
      <c r="D42" s="82">
        <f>SUM(D5:D41)</f>
        <v>0</v>
      </c>
    </row>
    <row r="43" spans="1:4" ht="13.5" thickTop="1" x14ac:dyDescent="0.2"/>
    <row r="44" spans="1:4" x14ac:dyDescent="0.2">
      <c r="B44" t="s">
        <v>186</v>
      </c>
    </row>
    <row r="46" spans="1:4" ht="13.5" thickBot="1" x14ac:dyDescent="0.25">
      <c r="C46" s="82">
        <v>0</v>
      </c>
    </row>
    <row r="47" spans="1:4" ht="13.5" thickTop="1" x14ac:dyDescent="0.2"/>
    <row r="48" spans="1:4" x14ac:dyDescent="0.2">
      <c r="B48" t="s">
        <v>187</v>
      </c>
    </row>
    <row r="50" spans="1:4" x14ac:dyDescent="0.2">
      <c r="A50" s="81">
        <v>251</v>
      </c>
      <c r="B50" t="s">
        <v>19</v>
      </c>
    </row>
    <row r="51" spans="1:4" x14ac:dyDescent="0.2">
      <c r="A51" s="81">
        <v>254</v>
      </c>
      <c r="B51" t="s">
        <v>188</v>
      </c>
    </row>
    <row r="52" spans="1:4" ht="13.5" thickBot="1" x14ac:dyDescent="0.25">
      <c r="D52" s="82">
        <f>SUM(D50:D51)</f>
        <v>0</v>
      </c>
    </row>
    <row r="53" spans="1:4" ht="13.5" thickTop="1" x14ac:dyDescent="0.2"/>
  </sheetData>
  <phoneticPr fontId="2" type="noConversion"/>
  <printOptions horizontalCentered="1"/>
  <pageMargins left="0.75" right="0.75" top="1" bottom="1" header="0.5" footer="0.5"/>
  <pageSetup paperSize="9" orientation="portrait" horizontalDpi="4294967293" verticalDpi="0" r:id="rId1"/>
  <headerFooter alignWithMargins="0">
    <oddHeader>&amp;L&amp;"Arial,Bold"KBC Decorating Company&amp;R&amp;"Arial,Bold"Chapter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PJ</vt:lpstr>
      <vt:lpstr>SJ</vt:lpstr>
      <vt:lpstr>CRJ</vt:lpstr>
      <vt:lpstr>CPJ</vt:lpstr>
      <vt:lpstr>PC</vt:lpstr>
      <vt:lpstr>BankRec</vt:lpstr>
      <vt:lpstr>TB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</dc:creator>
  <cp:keywords/>
  <dc:description/>
  <cp:lastModifiedBy>Don</cp:lastModifiedBy>
  <cp:revision/>
  <dcterms:created xsi:type="dcterms:W3CDTF">2008-08-11T10:08:58Z</dcterms:created>
  <dcterms:modified xsi:type="dcterms:W3CDTF">2015-05-04T20:49:39Z</dcterms:modified>
</cp:coreProperties>
</file>